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-7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Андрей</author>
  </authors>
  <commentList>
    <comment ref="B2" authorId="0">
      <text>
        <r>
          <rPr>
            <b/>
            <sz val="8"/>
            <rFont val="Tahoma"/>
            <family val="0"/>
          </rPr>
          <t>Подсчитываются только пуски с контактом подъема</t>
        </r>
        <r>
          <rPr>
            <sz val="8"/>
            <rFont val="Tahoma"/>
            <family val="0"/>
          </rPr>
          <t xml:space="preserve">
</t>
        </r>
      </text>
    </comment>
    <comment ref="BR24" authorId="0">
      <text>
        <r>
          <rPr>
            <b/>
            <sz val="8"/>
            <rFont val="Tahoma"/>
            <family val="0"/>
          </rPr>
          <t>22 мая использовалась 11А511У-2, но заправлялась керосином</t>
        </r>
      </text>
    </comment>
    <comment ref="BT24" authorId="0">
      <text>
        <r>
          <rPr>
            <b/>
            <sz val="8"/>
            <rFont val="Tahoma"/>
            <family val="0"/>
          </rPr>
          <t>22 мая использовалась 11А511У-2, но заправлялась керосином и по документам проходила как 11А511У</t>
        </r>
      </text>
    </comment>
  </commentList>
</comments>
</file>

<file path=xl/sharedStrings.xml><?xml version="1.0" encoding="utf-8"?>
<sst xmlns="http://schemas.openxmlformats.org/spreadsheetml/2006/main" count="32" uniqueCount="31">
  <si>
    <t>Б</t>
  </si>
  <si>
    <t>П</t>
  </si>
  <si>
    <t>Σ</t>
  </si>
  <si>
    <t>8К71 (Р-7)</t>
  </si>
  <si>
    <t>8К74 (Р-7А)</t>
  </si>
  <si>
    <t>8А91 (Спутник-3)</t>
  </si>
  <si>
    <t>8К78 (Молния)</t>
  </si>
  <si>
    <t>8А92 (Восток-2)</t>
  </si>
  <si>
    <t>11А59 (Полет)</t>
  </si>
  <si>
    <t>11А57 (Восход)</t>
  </si>
  <si>
    <t>8К78М (Молния-М)</t>
  </si>
  <si>
    <t>8А92М (Восток-2М)</t>
  </si>
  <si>
    <t>11А510 (Восток-2А)</t>
  </si>
  <si>
    <t>11А511 (Союз)</t>
  </si>
  <si>
    <t>11А511Л (Союз-Л)</t>
  </si>
  <si>
    <t>11А511М (Союз-М)</t>
  </si>
  <si>
    <t>11А511У (Союз-У)</t>
  </si>
  <si>
    <t>11А511У-2 (Союз-У2)</t>
  </si>
  <si>
    <t>11А511У-ФГ (Союз-ФГ)</t>
  </si>
  <si>
    <t>8К72К (Восток)</t>
  </si>
  <si>
    <t>372РН21Б (Союз-СТ-Б)</t>
  </si>
  <si>
    <t>К</t>
  </si>
  <si>
    <t>372РН21А (Союз-СТ-А)</t>
  </si>
  <si>
    <t>Байконур</t>
  </si>
  <si>
    <t>Плесецк</t>
  </si>
  <si>
    <t>Куру</t>
  </si>
  <si>
    <t>14А14-1A (Союз-2-1А)</t>
  </si>
  <si>
    <t>14А14-1Б (Союз-2-1Б)</t>
  </si>
  <si>
    <t>8К71-ПС (Спутник)</t>
  </si>
  <si>
    <t>8К72-Л (Луна)</t>
  </si>
  <si>
    <t>8К72-К (Восток)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</si>
</sst>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"/>
      <family val="0"/>
    </font>
    <font>
      <sz val="10"/>
      <name val="Courier New CYR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workbookViewId="0" topLeftCell="A1">
      <pane xSplit="5" ySplit="5" topLeftCell="BY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E26" sqref="CE26"/>
    </sheetView>
  </sheetViews>
  <sheetFormatPr defaultColWidth="4.7109375" defaultRowHeight="12.75"/>
  <cols>
    <col min="1" max="1" width="20.7109375" style="0" customWidth="1"/>
    <col min="2" max="2" width="5.00390625" style="0" bestFit="1" customWidth="1"/>
    <col min="3" max="3" width="4.8515625" style="0" bestFit="1" customWidth="1"/>
    <col min="4" max="4" width="4.7109375" style="22" customWidth="1"/>
    <col min="5" max="5" width="4.7109375" style="0" customWidth="1"/>
    <col min="6" max="13" width="5.00390625" style="0" bestFit="1" customWidth="1"/>
    <col min="14" max="47" width="4.8515625" style="0" bestFit="1" customWidth="1"/>
  </cols>
  <sheetData>
    <row r="1" spans="1:114" s="23" customFormat="1" ht="13.5" thickBot="1">
      <c r="A1" s="2"/>
      <c r="B1" s="8" t="s">
        <v>2</v>
      </c>
      <c r="C1" s="3" t="s">
        <v>0</v>
      </c>
      <c r="D1" s="3" t="s">
        <v>1</v>
      </c>
      <c r="E1" s="26" t="s">
        <v>21</v>
      </c>
      <c r="F1" s="3">
        <v>1957</v>
      </c>
      <c r="G1" s="3">
        <v>1958</v>
      </c>
      <c r="H1" s="3">
        <v>1959</v>
      </c>
      <c r="I1" s="3">
        <v>1960</v>
      </c>
      <c r="J1" s="3">
        <v>1961</v>
      </c>
      <c r="K1" s="3">
        <v>1962</v>
      </c>
      <c r="L1" s="3">
        <v>1963</v>
      </c>
      <c r="M1" s="3">
        <v>1964</v>
      </c>
      <c r="N1" s="40">
        <v>1965</v>
      </c>
      <c r="O1" s="38"/>
      <c r="P1" s="40">
        <v>1966</v>
      </c>
      <c r="Q1" s="38"/>
      <c r="R1" s="40">
        <v>1967</v>
      </c>
      <c r="S1" s="38"/>
      <c r="T1" s="38">
        <v>1968</v>
      </c>
      <c r="U1" s="38"/>
      <c r="V1" s="38">
        <v>1969</v>
      </c>
      <c r="W1" s="38"/>
      <c r="X1" s="38">
        <v>1970</v>
      </c>
      <c r="Y1" s="38"/>
      <c r="Z1" s="38">
        <v>1971</v>
      </c>
      <c r="AA1" s="38"/>
      <c r="AB1" s="38">
        <v>1972</v>
      </c>
      <c r="AC1" s="38"/>
      <c r="AD1" s="38">
        <v>1973</v>
      </c>
      <c r="AE1" s="38"/>
      <c r="AF1" s="38">
        <v>1974</v>
      </c>
      <c r="AG1" s="38"/>
      <c r="AH1" s="38">
        <v>1975</v>
      </c>
      <c r="AI1" s="38"/>
      <c r="AJ1" s="38">
        <v>1976</v>
      </c>
      <c r="AK1" s="38"/>
      <c r="AL1" s="38">
        <v>1977</v>
      </c>
      <c r="AM1" s="38"/>
      <c r="AN1" s="38">
        <v>1978</v>
      </c>
      <c r="AO1" s="38"/>
      <c r="AP1" s="38">
        <v>1979</v>
      </c>
      <c r="AQ1" s="38"/>
      <c r="AR1" s="38">
        <v>1980</v>
      </c>
      <c r="AS1" s="38"/>
      <c r="AT1" s="38">
        <v>1981</v>
      </c>
      <c r="AU1" s="38"/>
      <c r="AV1" s="38">
        <v>1982</v>
      </c>
      <c r="AW1" s="38"/>
      <c r="AX1" s="38">
        <v>1983</v>
      </c>
      <c r="AY1" s="38"/>
      <c r="AZ1" s="38">
        <v>1984</v>
      </c>
      <c r="BA1" s="38"/>
      <c r="BB1" s="38">
        <v>1985</v>
      </c>
      <c r="BC1" s="38"/>
      <c r="BD1" s="38">
        <v>1986</v>
      </c>
      <c r="BE1" s="38"/>
      <c r="BF1" s="38">
        <v>1987</v>
      </c>
      <c r="BG1" s="38"/>
      <c r="BH1" s="38">
        <v>1988</v>
      </c>
      <c r="BI1" s="38"/>
      <c r="BJ1" s="38">
        <v>1989</v>
      </c>
      <c r="BK1" s="38"/>
      <c r="BL1" s="38">
        <v>1990</v>
      </c>
      <c r="BM1" s="38"/>
      <c r="BN1" s="38">
        <v>1991</v>
      </c>
      <c r="BO1" s="38"/>
      <c r="BP1" s="38">
        <v>1992</v>
      </c>
      <c r="BQ1" s="38"/>
      <c r="BR1" s="38">
        <v>1993</v>
      </c>
      <c r="BS1" s="38"/>
      <c r="BT1" s="38">
        <v>1994</v>
      </c>
      <c r="BU1" s="38"/>
      <c r="BV1" s="38">
        <v>1995</v>
      </c>
      <c r="BW1" s="38"/>
      <c r="BX1" s="38">
        <v>1996</v>
      </c>
      <c r="BY1" s="38"/>
      <c r="BZ1" s="38">
        <v>1997</v>
      </c>
      <c r="CA1" s="38"/>
      <c r="CB1" s="38">
        <v>1998</v>
      </c>
      <c r="CC1" s="38"/>
      <c r="CD1" s="38">
        <v>1999</v>
      </c>
      <c r="CE1" s="38"/>
      <c r="CF1" s="38">
        <v>2000</v>
      </c>
      <c r="CG1" s="38"/>
      <c r="CH1" s="38">
        <v>2001</v>
      </c>
      <c r="CI1" s="38"/>
      <c r="CJ1" s="38">
        <v>2002</v>
      </c>
      <c r="CK1" s="38"/>
      <c r="CL1" s="38">
        <v>2003</v>
      </c>
      <c r="CM1" s="38"/>
      <c r="CN1" s="38">
        <v>2004</v>
      </c>
      <c r="CO1" s="38"/>
      <c r="CP1" s="38">
        <v>2005</v>
      </c>
      <c r="CQ1" s="38"/>
      <c r="CR1" s="38">
        <v>2006</v>
      </c>
      <c r="CS1" s="38"/>
      <c r="CT1" s="38">
        <v>2007</v>
      </c>
      <c r="CU1" s="38"/>
      <c r="CV1" s="38">
        <v>2008</v>
      </c>
      <c r="CW1" s="38"/>
      <c r="CX1" s="38">
        <v>2009</v>
      </c>
      <c r="CY1" s="38"/>
      <c r="CZ1" s="38">
        <v>2010</v>
      </c>
      <c r="DA1" s="38"/>
      <c r="DB1" s="38">
        <v>2011</v>
      </c>
      <c r="DC1" s="38"/>
      <c r="DD1" s="38"/>
      <c r="DE1" s="38">
        <v>2012</v>
      </c>
      <c r="DF1" s="38"/>
      <c r="DG1" s="38"/>
      <c r="DH1" s="34">
        <v>2013</v>
      </c>
      <c r="DI1" s="34"/>
      <c r="DJ1" s="35"/>
    </row>
    <row r="2" spans="1:114" s="23" customFormat="1" ht="13.5" thickBot="1">
      <c r="A2" s="5" t="s">
        <v>2</v>
      </c>
      <c r="B2" s="10">
        <f>SUM(F2:IV2)</f>
        <v>1796</v>
      </c>
      <c r="C2" s="6"/>
      <c r="D2" s="6"/>
      <c r="E2" s="11"/>
      <c r="F2" s="6">
        <f>SUM(F6:F3200)</f>
        <v>6</v>
      </c>
      <c r="G2" s="6">
        <f>SUM(G6:G474)</f>
        <v>11</v>
      </c>
      <c r="H2" s="6">
        <f>SUM(H6:H53)</f>
        <v>20</v>
      </c>
      <c r="I2" s="6">
        <f>SUM(I6:I168)</f>
        <v>17</v>
      </c>
      <c r="J2" s="6">
        <f>SUM(J6:J26)</f>
        <v>16</v>
      </c>
      <c r="K2" s="6">
        <f>SUM(K6:K1702)</f>
        <v>15</v>
      </c>
      <c r="L2" s="6">
        <f>SUM(L6:L3204)</f>
        <v>18</v>
      </c>
      <c r="M2" s="6">
        <f>SUM(M6:M3484)</f>
        <v>28</v>
      </c>
      <c r="N2" s="39">
        <f>SUM(N6:O1807)</f>
        <v>37</v>
      </c>
      <c r="O2" s="39"/>
      <c r="P2" s="39">
        <f>SUM(P6:Q94)</f>
        <v>39</v>
      </c>
      <c r="Q2" s="39"/>
      <c r="R2" s="39">
        <f>SUM(R6:S76)</f>
        <v>40</v>
      </c>
      <c r="S2" s="39"/>
      <c r="T2" s="36">
        <f>SUM(T6:U1400)</f>
        <v>42</v>
      </c>
      <c r="U2" s="36"/>
      <c r="V2" s="36">
        <f>SUM(V6:W48)</f>
        <v>44</v>
      </c>
      <c r="W2" s="36"/>
      <c r="X2" s="36">
        <f>SUM(X6:Y40)</f>
        <v>44</v>
      </c>
      <c r="Y2" s="36"/>
      <c r="Z2" s="36">
        <f>SUM(Z6:AA47)</f>
        <v>44</v>
      </c>
      <c r="AA2" s="36"/>
      <c r="AB2" s="36">
        <f>SUM(AB6:AC34)</f>
        <v>48</v>
      </c>
      <c r="AC2" s="36"/>
      <c r="AD2" s="36">
        <f>SUM(AD6:AE39)</f>
        <v>54</v>
      </c>
      <c r="AE2" s="36"/>
      <c r="AF2" s="36">
        <f>SUM(AF6:AG35)</f>
        <v>52</v>
      </c>
      <c r="AG2" s="36"/>
      <c r="AH2" s="36">
        <f>SUM(AH6:AI35)</f>
        <v>59</v>
      </c>
      <c r="AI2" s="36"/>
      <c r="AJ2" s="36">
        <f>SUM(AJ6:AK35)</f>
        <v>55</v>
      </c>
      <c r="AK2" s="36"/>
      <c r="AL2" s="36">
        <f>SUM(AL6:AM35)</f>
        <v>56</v>
      </c>
      <c r="AM2" s="36"/>
      <c r="AN2" s="36">
        <f>SUM(AN6:AO35)</f>
        <v>59</v>
      </c>
      <c r="AO2" s="36"/>
      <c r="AP2" s="36">
        <f>SUM(AP6:AQ35)</f>
        <v>62</v>
      </c>
      <c r="AQ2" s="36"/>
      <c r="AR2" s="36">
        <f>SUM(AR6:AS35)</f>
        <v>63</v>
      </c>
      <c r="AS2" s="36"/>
      <c r="AT2" s="36">
        <f>SUM(AT6:AU34)</f>
        <v>62</v>
      </c>
      <c r="AU2" s="36"/>
      <c r="AV2" s="36">
        <f>SUM(AV6:AW34)</f>
        <v>61</v>
      </c>
      <c r="AW2" s="36"/>
      <c r="AX2" s="36">
        <f>SUM(AX6:AY35)</f>
        <v>57</v>
      </c>
      <c r="AY2" s="36"/>
      <c r="AZ2" s="36">
        <f>SUM(AZ6:BA35)</f>
        <v>55</v>
      </c>
      <c r="BA2" s="36"/>
      <c r="BB2" s="36">
        <f>SUM(BB6:BC35)</f>
        <v>57</v>
      </c>
      <c r="BC2" s="36"/>
      <c r="BD2" s="36">
        <f>SUM(BD6:BE35)</f>
        <v>51</v>
      </c>
      <c r="BE2" s="36"/>
      <c r="BF2" s="36">
        <f>SUM(BF6:BG35)</f>
        <v>48</v>
      </c>
      <c r="BG2" s="36"/>
      <c r="BH2" s="36">
        <f>SUM(BH6:BI35)</f>
        <v>58</v>
      </c>
      <c r="BI2" s="36"/>
      <c r="BJ2" s="36">
        <f>SUM(BJ6:BK35)</f>
        <v>44</v>
      </c>
      <c r="BK2" s="36"/>
      <c r="BL2" s="36">
        <f>SUM(BL6:BM35)</f>
        <v>44</v>
      </c>
      <c r="BM2" s="36"/>
      <c r="BN2" s="36">
        <f>SUM(BN6:BO35)</f>
        <v>30</v>
      </c>
      <c r="BO2" s="36"/>
      <c r="BP2" s="36">
        <f>SUM(BP6:BQ35)</f>
        <v>32</v>
      </c>
      <c r="BQ2" s="36"/>
      <c r="BR2" s="36">
        <f>SUM(BR6:BS35)</f>
        <v>25</v>
      </c>
      <c r="BS2" s="36"/>
      <c r="BT2" s="36">
        <f>SUM(BT6:BU35)</f>
        <v>18</v>
      </c>
      <c r="BU2" s="36"/>
      <c r="BV2" s="36">
        <f>SUM(BV6:BW35)</f>
        <v>16</v>
      </c>
      <c r="BW2" s="36"/>
      <c r="BX2" s="36">
        <f>SUM(BX6:BY35)</f>
        <v>12</v>
      </c>
      <c r="BY2" s="36"/>
      <c r="BZ2" s="36">
        <f>SUM(BZ6:CA35)</f>
        <v>13</v>
      </c>
      <c r="CA2" s="36"/>
      <c r="CB2" s="36">
        <f>SUM(CB6:CC35)</f>
        <v>11</v>
      </c>
      <c r="CC2" s="36"/>
      <c r="CD2" s="36">
        <f>SUM(CD6:CE35)</f>
        <v>14</v>
      </c>
      <c r="CE2" s="36"/>
      <c r="CF2" s="36">
        <f>SUM(CF6:CG35)</f>
        <v>13</v>
      </c>
      <c r="CG2" s="36"/>
      <c r="CH2" s="36">
        <f>SUM(CH6:CI35)</f>
        <v>11</v>
      </c>
      <c r="CI2" s="36"/>
      <c r="CJ2" s="36">
        <f>SUM(CJ6:CK35)</f>
        <v>9</v>
      </c>
      <c r="CK2" s="36"/>
      <c r="CL2" s="36">
        <f>SUM(CL6:CM35)</f>
        <v>10</v>
      </c>
      <c r="CM2" s="36"/>
      <c r="CN2" s="36">
        <f>SUM(CN6:CO35)</f>
        <v>9</v>
      </c>
      <c r="CO2" s="36"/>
      <c r="CP2" s="36">
        <f>SUM(CP6:CQ35)</f>
        <v>12</v>
      </c>
      <c r="CQ2" s="36"/>
      <c r="CR2" s="36">
        <f>SUM(CR6:CS35)</f>
        <v>12</v>
      </c>
      <c r="CS2" s="36"/>
      <c r="CT2" s="36">
        <f>SUM(CT6:CU35)</f>
        <v>12</v>
      </c>
      <c r="CU2" s="36"/>
      <c r="CV2" s="36">
        <f>SUM(CV6:CW35)</f>
        <v>10</v>
      </c>
      <c r="CW2" s="36"/>
      <c r="CX2" s="36">
        <f>SUM(CX6:CY35)</f>
        <v>13</v>
      </c>
      <c r="CY2" s="36"/>
      <c r="CZ2" s="36">
        <f>SUM(CZ3,DA4)</f>
        <v>13</v>
      </c>
      <c r="DA2" s="36"/>
      <c r="DB2" s="36">
        <f>SUM(DB3:DD5)</f>
        <v>19</v>
      </c>
      <c r="DC2" s="36"/>
      <c r="DD2" s="36"/>
      <c r="DE2" s="36">
        <f>SUM(DE3:DG5)</f>
        <v>14</v>
      </c>
      <c r="DF2" s="36"/>
      <c r="DG2" s="36"/>
      <c r="DH2" s="36">
        <f>SUM(DH3,DI4,DJ5)</f>
        <v>2</v>
      </c>
      <c r="DI2" s="36"/>
      <c r="DJ2" s="37"/>
    </row>
    <row r="3" spans="1:114" s="23" customFormat="1" ht="12.75">
      <c r="A3" s="28" t="s">
        <v>23</v>
      </c>
      <c r="B3" s="12"/>
      <c r="C3" s="13">
        <f>SUM(F3:IV3)</f>
        <v>855</v>
      </c>
      <c r="D3" s="13"/>
      <c r="E3" s="14"/>
      <c r="F3" s="13">
        <f>SUM(F6:F38)</f>
        <v>6</v>
      </c>
      <c r="G3" s="13">
        <f>SUM(G6:G39)</f>
        <v>11</v>
      </c>
      <c r="H3" s="13">
        <f>SUM(H6:H32)</f>
        <v>20</v>
      </c>
      <c r="I3" s="13">
        <f>SUM(I6:I54)</f>
        <v>17</v>
      </c>
      <c r="J3" s="13">
        <f>SUM(J6:J66)</f>
        <v>16</v>
      </c>
      <c r="K3" s="13">
        <f>SUM(K6:K5793)</f>
        <v>15</v>
      </c>
      <c r="L3" s="13">
        <f>SUM(L6:L4134)</f>
        <v>18</v>
      </c>
      <c r="M3" s="13">
        <f>SUM(M6:M3748)</f>
        <v>28</v>
      </c>
      <c r="N3" s="13">
        <f>SUM(N6:N57)</f>
        <v>35</v>
      </c>
      <c r="O3" s="13"/>
      <c r="P3" s="13">
        <f>SUM(P6:P39)</f>
        <v>32</v>
      </c>
      <c r="Q3" s="13"/>
      <c r="R3" s="13">
        <f>SUM(R4:R45)</f>
        <v>20</v>
      </c>
      <c r="S3" s="13"/>
      <c r="T3" s="15">
        <f>SUM(T6:T40)</f>
        <v>25</v>
      </c>
      <c r="U3" s="15"/>
      <c r="V3" s="15">
        <f>SUM(V6:V39)</f>
        <v>22</v>
      </c>
      <c r="W3" s="15"/>
      <c r="X3" s="15">
        <f>SUM(X6:X48)</f>
        <v>18</v>
      </c>
      <c r="Y3" s="15"/>
      <c r="Z3" s="15">
        <f>SUM(Z6:Z34)</f>
        <v>18</v>
      </c>
      <c r="AA3" s="15"/>
      <c r="AB3" s="15">
        <f>SUM(AB6:AB34)</f>
        <v>18</v>
      </c>
      <c r="AC3" s="15"/>
      <c r="AD3" s="15">
        <f>SUM(AD6:AD39)</f>
        <v>15</v>
      </c>
      <c r="AE3" s="15"/>
      <c r="AF3" s="15">
        <f>SUM(AF6:AF35)</f>
        <v>17</v>
      </c>
      <c r="AG3" s="15"/>
      <c r="AH3" s="15">
        <f>SUM(AH6:AH35)</f>
        <v>19</v>
      </c>
      <c r="AI3" s="15"/>
      <c r="AJ3" s="15">
        <f>SUM(AJ6:AJ35)</f>
        <v>21</v>
      </c>
      <c r="AK3" s="15"/>
      <c r="AL3" s="15">
        <f>SUM(AL6:AL35)</f>
        <v>18</v>
      </c>
      <c r="AM3" s="15"/>
      <c r="AN3" s="15">
        <f>SUM(AN6:AN35)</f>
        <v>19</v>
      </c>
      <c r="AO3" s="15"/>
      <c r="AP3" s="15">
        <f>SUM(AP6:AP35)</f>
        <v>11</v>
      </c>
      <c r="AQ3" s="15"/>
      <c r="AR3" s="15">
        <f>SUM(AR6:AR34)</f>
        <v>15</v>
      </c>
      <c r="AS3" s="15"/>
      <c r="AT3" s="15">
        <f>SUM(AT6:AT35)</f>
        <v>24</v>
      </c>
      <c r="AU3" s="15"/>
      <c r="AV3" s="15">
        <f>SUM(AV6:AV35)</f>
        <v>26</v>
      </c>
      <c r="AW3" s="15"/>
      <c r="AX3" s="15">
        <f>SUM(AX6:AX35)</f>
        <v>18</v>
      </c>
      <c r="AY3" s="15"/>
      <c r="AZ3" s="15">
        <f>SUM(AZ6:AZ35)</f>
        <v>16</v>
      </c>
      <c r="BA3" s="15"/>
      <c r="BB3" s="15">
        <f>SUM(BB6:BB35)</f>
        <v>17</v>
      </c>
      <c r="BC3" s="15"/>
      <c r="BD3" s="15">
        <f>SUM(BD6:BD35)</f>
        <v>21</v>
      </c>
      <c r="BE3" s="15"/>
      <c r="BF3" s="15">
        <f>SUM(BF6:BF35)</f>
        <v>23</v>
      </c>
      <c r="BG3" s="15"/>
      <c r="BH3" s="15">
        <f>SUM(BH6:BH35)</f>
        <v>27</v>
      </c>
      <c r="BI3" s="15"/>
      <c r="BJ3" s="15">
        <f>SUM(BJ6:BJ35)</f>
        <v>15</v>
      </c>
      <c r="BK3" s="15"/>
      <c r="BL3" s="15">
        <f>SUM(BL6:BL35)</f>
        <v>12</v>
      </c>
      <c r="BM3" s="15"/>
      <c r="BN3" s="15">
        <f>SUM(BN6:BN35)</f>
        <v>12</v>
      </c>
      <c r="BO3" s="15"/>
      <c r="BP3" s="15">
        <f>SUM(BP6:BP35)</f>
        <v>11</v>
      </c>
      <c r="BQ3" s="15"/>
      <c r="BR3" s="15">
        <f>SUM(BR6:BR35)</f>
        <v>10</v>
      </c>
      <c r="BS3" s="15"/>
      <c r="BT3" s="15">
        <f>SUM(BT6:BT35)</f>
        <v>11</v>
      </c>
      <c r="BU3" s="15"/>
      <c r="BV3" s="15">
        <f>SUM(BV6:BV35)</f>
        <v>9</v>
      </c>
      <c r="BW3" s="15"/>
      <c r="BX3" s="15">
        <f>SUM(BX6:BX35)</f>
        <v>6</v>
      </c>
      <c r="BY3" s="15"/>
      <c r="BZ3" s="15">
        <f>SUM(BZ6:BZ35)</f>
        <v>7</v>
      </c>
      <c r="CA3" s="15"/>
      <c r="CB3" s="15">
        <f>SUM(CB6:CB35)</f>
        <v>7</v>
      </c>
      <c r="CC3" s="15"/>
      <c r="CD3" s="15">
        <f>SUM(CD6:CD35)</f>
        <v>9</v>
      </c>
      <c r="CE3" s="15"/>
      <c r="CF3" s="15">
        <f>SUM(CF6:CF35)</f>
        <v>13</v>
      </c>
      <c r="CG3" s="15"/>
      <c r="CH3" s="15">
        <f>SUM(CH6:CH35)</f>
        <v>8</v>
      </c>
      <c r="CI3" s="15"/>
      <c r="CJ3" s="15">
        <f>SUM(CJ6:CJ35)</f>
        <v>5</v>
      </c>
      <c r="CK3" s="15"/>
      <c r="CL3" s="15">
        <f>SUM(CL6:CL35)</f>
        <v>8</v>
      </c>
      <c r="CM3" s="15"/>
      <c r="CN3" s="15">
        <f>SUM(CN6:CN35)</f>
        <v>6</v>
      </c>
      <c r="CO3" s="15"/>
      <c r="CP3" s="15">
        <f>SUM(CP6:CP35)</f>
        <v>11</v>
      </c>
      <c r="CQ3" s="15"/>
      <c r="CR3" s="15">
        <f>SUM(CR6:CR35)</f>
        <v>9</v>
      </c>
      <c r="CS3" s="15"/>
      <c r="CT3" s="15">
        <f>SUM(CT6:CT35)</f>
        <v>10</v>
      </c>
      <c r="CU3" s="15"/>
      <c r="CV3" s="15">
        <f>SUM(CV6:CV35)</f>
        <v>7</v>
      </c>
      <c r="CW3" s="15"/>
      <c r="CX3" s="23">
        <f>SUM(CX6:CX35)</f>
        <v>10</v>
      </c>
      <c r="CZ3" s="23">
        <f>SUM(CZ6:CZ27)</f>
        <v>10</v>
      </c>
      <c r="DB3" s="21">
        <f>SUM(DB6:DB27)</f>
        <v>11</v>
      </c>
      <c r="DC3" s="21"/>
      <c r="DE3" s="23">
        <f>SUM(DE6:DE29)</f>
        <v>10</v>
      </c>
      <c r="DH3" s="23">
        <f>SUM(DH6:DH29)</f>
        <v>2</v>
      </c>
      <c r="DJ3" s="19"/>
    </row>
    <row r="4" spans="1:114" s="23" customFormat="1" ht="12.75">
      <c r="A4" s="28" t="s">
        <v>24</v>
      </c>
      <c r="B4" s="12"/>
      <c r="C4" s="13"/>
      <c r="D4" s="13">
        <f>SUM(F4:IV4)</f>
        <v>937</v>
      </c>
      <c r="E4" s="14"/>
      <c r="F4" s="13"/>
      <c r="G4" s="13"/>
      <c r="H4" s="13"/>
      <c r="I4" s="13"/>
      <c r="J4" s="13"/>
      <c r="K4" s="13"/>
      <c r="L4" s="13"/>
      <c r="M4" s="13"/>
      <c r="N4" s="13"/>
      <c r="O4" s="13">
        <f>SUM(O6:O39)</f>
        <v>2</v>
      </c>
      <c r="P4" s="13"/>
      <c r="Q4" s="13">
        <f>SUM(Q6:Q203)</f>
        <v>7</v>
      </c>
      <c r="R4" s="13"/>
      <c r="S4" s="13">
        <f>SUM(S6:S57)</f>
        <v>20</v>
      </c>
      <c r="U4" s="23">
        <f>SUM(U6:U42)</f>
        <v>17</v>
      </c>
      <c r="W4" s="23">
        <f>SUM(W6:W483)</f>
        <v>22</v>
      </c>
      <c r="Y4" s="23">
        <f>SUM(Y6:Y39)</f>
        <v>26</v>
      </c>
      <c r="AA4" s="23">
        <f>SUM(AA6:AA38)</f>
        <v>26</v>
      </c>
      <c r="AC4" s="23">
        <f>SUM(AC6:AC34)</f>
        <v>30</v>
      </c>
      <c r="AE4" s="23">
        <f>SUM(AE10:AE46)</f>
        <v>39</v>
      </c>
      <c r="AG4" s="23">
        <f>SUM(AG6:AG35)</f>
        <v>35</v>
      </c>
      <c r="AI4" s="23">
        <f>SUM(AI6:AI32)</f>
        <v>40</v>
      </c>
      <c r="AK4" s="23">
        <f>SUM(AK6:AK37)</f>
        <v>34</v>
      </c>
      <c r="AM4" s="23">
        <f>SUM(AM6:AM36)</f>
        <v>38</v>
      </c>
      <c r="AO4" s="23">
        <f>SUM(AO6:AO35)</f>
        <v>40</v>
      </c>
      <c r="AQ4" s="23">
        <f>SUM(AQ6:AQ35)</f>
        <v>51</v>
      </c>
      <c r="AS4" s="23">
        <f>SUM(AS6:AS36)</f>
        <v>48</v>
      </c>
      <c r="AU4" s="23">
        <f>SUM(AU6:AU35)</f>
        <v>38</v>
      </c>
      <c r="AW4" s="23">
        <f>SUM(AW6:AW35)</f>
        <v>35</v>
      </c>
      <c r="AY4" s="23">
        <f>SUM(AY6:AY35)</f>
        <v>39</v>
      </c>
      <c r="BA4" s="23">
        <f>SUM(BA6:BA35)</f>
        <v>39</v>
      </c>
      <c r="BC4" s="23">
        <f>SUM(BC6:BC35)</f>
        <v>40</v>
      </c>
      <c r="BE4" s="23">
        <f>SUM(BE6:BE35)</f>
        <v>30</v>
      </c>
      <c r="BG4" s="23">
        <f>SUM(BG6:BG35)</f>
        <v>25</v>
      </c>
      <c r="BI4" s="23">
        <f>SUM(BI6:BI35)</f>
        <v>31</v>
      </c>
      <c r="BK4" s="23">
        <f>SUM(BK6:BK35)</f>
        <v>29</v>
      </c>
      <c r="BM4" s="23">
        <f>SUM(BM6:BM35)</f>
        <v>32</v>
      </c>
      <c r="BO4" s="23">
        <f>SUM(BO6:BO35)</f>
        <v>18</v>
      </c>
      <c r="BQ4" s="23">
        <f>SUM(BQ6:BQ35)</f>
        <v>21</v>
      </c>
      <c r="BS4" s="23">
        <f>SUM(BS6:BS35)</f>
        <v>15</v>
      </c>
      <c r="BU4" s="23">
        <f>SUM(BU6:BU35)</f>
        <v>7</v>
      </c>
      <c r="BW4" s="23">
        <f>SUM(BW6:BW35)</f>
        <v>7</v>
      </c>
      <c r="BY4" s="23">
        <f>SUM(BY6:BY35)</f>
        <v>6</v>
      </c>
      <c r="CA4" s="23">
        <f>SUM(CA6:CA35)</f>
        <v>6</v>
      </c>
      <c r="CC4" s="23">
        <f>SUM(CC6:CC35)</f>
        <v>4</v>
      </c>
      <c r="CE4" s="23">
        <f>SUM(CE6:CE35)</f>
        <v>5</v>
      </c>
      <c r="CI4" s="23">
        <f>SUM(CI6:CI35)</f>
        <v>3</v>
      </c>
      <c r="CK4" s="23">
        <f>SUM(CK6:CK35)</f>
        <v>4</v>
      </c>
      <c r="CM4" s="23">
        <f>SUM(CM6:CM35)</f>
        <v>2</v>
      </c>
      <c r="CO4" s="23">
        <f>SUM(CO6:CO35)</f>
        <v>3</v>
      </c>
      <c r="CQ4" s="23">
        <f>SUM(CQ6:CQ35)</f>
        <v>1</v>
      </c>
      <c r="CS4" s="23">
        <f>SUM(CS6:CS35)</f>
        <v>3</v>
      </c>
      <c r="CU4" s="23">
        <f>SUM(CU6:CU35)</f>
        <v>2</v>
      </c>
      <c r="CW4" s="23">
        <f>SUM(CW6:CW35)</f>
        <v>3</v>
      </c>
      <c r="CY4" s="23">
        <f>SUM(CY6:CY35)</f>
        <v>3</v>
      </c>
      <c r="DA4" s="23">
        <f>SUM(DA6:DA27)</f>
        <v>3</v>
      </c>
      <c r="DC4" s="23">
        <f>SUM(DC6:DC27)</f>
        <v>6</v>
      </c>
      <c r="DF4" s="23">
        <f>SUM(DF6:DF29)</f>
        <v>2</v>
      </c>
      <c r="DJ4" s="19"/>
    </row>
    <row r="5" spans="1:114" s="23" customFormat="1" ht="13.5" thickBot="1">
      <c r="A5" s="31" t="s">
        <v>25</v>
      </c>
      <c r="B5" s="16"/>
      <c r="C5" s="3"/>
      <c r="D5" s="3"/>
      <c r="E5" s="9">
        <f>SUM(F5:IV5)</f>
        <v>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>
        <f>SUM(DD6:DD29)</f>
        <v>2</v>
      </c>
      <c r="DE5" s="4"/>
      <c r="DF5" s="4"/>
      <c r="DG5" s="4">
        <f>SUM(DG6:DG29)</f>
        <v>2</v>
      </c>
      <c r="DH5" s="4"/>
      <c r="DI5" s="4"/>
      <c r="DJ5" s="20"/>
    </row>
    <row r="6" spans="1:114" s="23" customFormat="1" ht="12.75">
      <c r="A6" s="1" t="s">
        <v>3</v>
      </c>
      <c r="B6" s="17">
        <f aca="true" t="shared" si="0" ref="B6:B22">SUM(F6:IV6)</f>
        <v>26</v>
      </c>
      <c r="C6" s="13">
        <f>SUM(F6:J6)</f>
        <v>26</v>
      </c>
      <c r="D6" s="13"/>
      <c r="E6" s="14"/>
      <c r="F6" s="24">
        <v>4</v>
      </c>
      <c r="G6" s="24">
        <v>6</v>
      </c>
      <c r="H6" s="24">
        <v>15</v>
      </c>
      <c r="I6" s="24">
        <v>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DJ6" s="19"/>
    </row>
    <row r="7" spans="1:114" s="23" customFormat="1" ht="12.75">
      <c r="A7" s="33" t="s">
        <v>28</v>
      </c>
      <c r="B7" s="17">
        <f t="shared" si="0"/>
        <v>2</v>
      </c>
      <c r="C7" s="13">
        <f>SUM(F7)</f>
        <v>2</v>
      </c>
      <c r="D7" s="13"/>
      <c r="E7" s="14"/>
      <c r="F7" s="13">
        <v>2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DJ7" s="19"/>
    </row>
    <row r="8" spans="1:114" s="23" customFormat="1" ht="12.75">
      <c r="A8" s="1" t="s">
        <v>5</v>
      </c>
      <c r="B8" s="17">
        <f t="shared" si="0"/>
        <v>2</v>
      </c>
      <c r="C8" s="13">
        <f>SUM(G8)</f>
        <v>2</v>
      </c>
      <c r="D8" s="13"/>
      <c r="E8" s="14"/>
      <c r="F8" s="13"/>
      <c r="G8" s="13">
        <v>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DJ8" s="19"/>
    </row>
    <row r="9" spans="1:114" s="23" customFormat="1" ht="12.75">
      <c r="A9" s="33" t="s">
        <v>29</v>
      </c>
      <c r="B9" s="17">
        <f t="shared" si="0"/>
        <v>9</v>
      </c>
      <c r="C9" s="13">
        <f>SUM(G9:I9)</f>
        <v>9</v>
      </c>
      <c r="D9" s="13"/>
      <c r="E9" s="14"/>
      <c r="F9" s="13"/>
      <c r="G9" s="13">
        <v>3</v>
      </c>
      <c r="H9" s="13">
        <v>4</v>
      </c>
      <c r="I9" s="13">
        <v>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DJ9" s="19"/>
    </row>
    <row r="10" spans="1:114" s="23" customFormat="1" ht="12.75">
      <c r="A10" s="1" t="s">
        <v>4</v>
      </c>
      <c r="B10" s="17">
        <f t="shared" si="0"/>
        <v>28</v>
      </c>
      <c r="C10" s="13">
        <f>SUM(H10:M10,P10)</f>
        <v>25</v>
      </c>
      <c r="D10" s="13">
        <f>SUM(O10,S10)</f>
        <v>3</v>
      </c>
      <c r="E10" s="14"/>
      <c r="F10" s="13"/>
      <c r="G10" s="13"/>
      <c r="H10" s="24">
        <v>1</v>
      </c>
      <c r="I10" s="24">
        <v>7</v>
      </c>
      <c r="J10" s="24">
        <v>9</v>
      </c>
      <c r="K10" s="24">
        <v>1</v>
      </c>
      <c r="L10" s="24">
        <v>3</v>
      </c>
      <c r="M10" s="24">
        <v>2</v>
      </c>
      <c r="N10" s="24"/>
      <c r="O10" s="24">
        <v>2</v>
      </c>
      <c r="P10" s="24">
        <v>2</v>
      </c>
      <c r="Q10" s="24"/>
      <c r="R10" s="24"/>
      <c r="S10" s="24">
        <v>1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DJ10" s="19"/>
    </row>
    <row r="11" spans="1:114" s="23" customFormat="1" ht="12.75">
      <c r="A11" s="33" t="s">
        <v>30</v>
      </c>
      <c r="B11" s="17">
        <f t="shared" si="0"/>
        <v>4</v>
      </c>
      <c r="C11" s="13">
        <f>SUM(I11:M11)</f>
        <v>4</v>
      </c>
      <c r="D11" s="13"/>
      <c r="E11" s="14"/>
      <c r="F11" s="13"/>
      <c r="G11" s="13"/>
      <c r="H11" s="13"/>
      <c r="I11" s="13">
        <v>4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DJ11" s="19"/>
    </row>
    <row r="12" spans="1:114" s="23" customFormat="1" ht="12.75">
      <c r="A12" s="1" t="s">
        <v>6</v>
      </c>
      <c r="B12" s="17">
        <f t="shared" si="0"/>
        <v>40</v>
      </c>
      <c r="C12" s="13">
        <f>SUM(F12:IV12)</f>
        <v>40</v>
      </c>
      <c r="D12" s="13"/>
      <c r="E12" s="14"/>
      <c r="F12" s="13"/>
      <c r="G12" s="13"/>
      <c r="H12" s="13"/>
      <c r="I12" s="13">
        <v>2</v>
      </c>
      <c r="J12" s="13">
        <v>2</v>
      </c>
      <c r="K12" s="13">
        <v>6</v>
      </c>
      <c r="L12" s="13">
        <v>4</v>
      </c>
      <c r="M12" s="13">
        <v>8</v>
      </c>
      <c r="N12" s="13">
        <v>11</v>
      </c>
      <c r="O12" s="13"/>
      <c r="P12" s="13">
        <v>3</v>
      </c>
      <c r="Q12" s="13"/>
      <c r="R12" s="13">
        <v>4</v>
      </c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DJ12" s="19"/>
    </row>
    <row r="13" spans="1:114" s="23" customFormat="1" ht="12.75">
      <c r="A13" s="7" t="s">
        <v>19</v>
      </c>
      <c r="B13" s="17">
        <f t="shared" si="0"/>
        <v>13</v>
      </c>
      <c r="C13" s="13">
        <f>SUM(F13:IV13)</f>
        <v>13</v>
      </c>
      <c r="D13" s="13"/>
      <c r="E13" s="14"/>
      <c r="F13" s="13"/>
      <c r="G13" s="13"/>
      <c r="H13" s="13"/>
      <c r="I13" s="13">
        <v>1</v>
      </c>
      <c r="J13" s="13">
        <v>5</v>
      </c>
      <c r="K13" s="13">
        <v>3</v>
      </c>
      <c r="L13" s="13">
        <v>2</v>
      </c>
      <c r="M13" s="13">
        <v>2</v>
      </c>
      <c r="N13" s="13"/>
      <c r="O13" s="13"/>
      <c r="P13" s="13"/>
      <c r="Q13" s="13"/>
      <c r="R13" s="13"/>
      <c r="S13" s="13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DJ13" s="19"/>
    </row>
    <row r="14" spans="1:114" s="23" customFormat="1" ht="12.75">
      <c r="A14" s="1" t="s">
        <v>7</v>
      </c>
      <c r="B14" s="17">
        <f t="shared" si="0"/>
        <v>44</v>
      </c>
      <c r="C14" s="13">
        <f>SUM(K14:N14,P14,R14)</f>
        <v>38</v>
      </c>
      <c r="D14" s="13">
        <f>SUM(Q14,S14)</f>
        <v>6</v>
      </c>
      <c r="E14" s="14"/>
      <c r="F14" s="13"/>
      <c r="G14" s="13"/>
      <c r="H14" s="13"/>
      <c r="I14" s="13"/>
      <c r="J14" s="13"/>
      <c r="K14" s="13">
        <v>5</v>
      </c>
      <c r="L14" s="13">
        <v>7</v>
      </c>
      <c r="M14" s="13">
        <v>9</v>
      </c>
      <c r="N14" s="13">
        <v>8</v>
      </c>
      <c r="O14" s="13"/>
      <c r="P14" s="13">
        <v>7</v>
      </c>
      <c r="Q14" s="13">
        <v>3</v>
      </c>
      <c r="R14" s="13">
        <v>2</v>
      </c>
      <c r="S14" s="13">
        <v>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DJ14" s="19"/>
    </row>
    <row r="15" spans="1:114" s="23" customFormat="1" ht="12.75">
      <c r="A15" s="1" t="s">
        <v>8</v>
      </c>
      <c r="B15" s="17">
        <f t="shared" si="0"/>
        <v>2</v>
      </c>
      <c r="C15" s="13">
        <f>SUM(L15:M15)</f>
        <v>2</v>
      </c>
      <c r="D15" s="13"/>
      <c r="E15" s="14"/>
      <c r="F15" s="13"/>
      <c r="G15" s="13"/>
      <c r="H15" s="13"/>
      <c r="I15" s="13"/>
      <c r="J15" s="13"/>
      <c r="K15" s="13"/>
      <c r="L15" s="13">
        <v>1</v>
      </c>
      <c r="M15" s="13">
        <v>1</v>
      </c>
      <c r="N15" s="13"/>
      <c r="O15" s="13"/>
      <c r="P15" s="13"/>
      <c r="Q15" s="13"/>
      <c r="R15" s="13"/>
      <c r="S15" s="13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DJ15" s="19"/>
    </row>
    <row r="16" spans="1:114" s="23" customFormat="1" ht="12.75">
      <c r="A16" s="1" t="s">
        <v>9</v>
      </c>
      <c r="B16" s="17">
        <f t="shared" si="0"/>
        <v>299</v>
      </c>
      <c r="C16" s="13">
        <f>SUM(L16:N16,P16,R16,T16,V16,X16,Z16,AB16,AD16,AF16,AH16,AJ16)</f>
        <v>133</v>
      </c>
      <c r="D16" s="13">
        <f>SUM(Q16,S16,U16,W16,Y16,AA16,AC16,AE16,AG16,AI16,AK16)</f>
        <v>166</v>
      </c>
      <c r="E16" s="14"/>
      <c r="F16" s="13"/>
      <c r="G16" s="13"/>
      <c r="H16" s="13"/>
      <c r="I16" s="13"/>
      <c r="J16" s="13"/>
      <c r="K16" s="13"/>
      <c r="L16" s="13">
        <v>1</v>
      </c>
      <c r="M16" s="13">
        <v>5</v>
      </c>
      <c r="N16" s="13">
        <v>12</v>
      </c>
      <c r="O16" s="13"/>
      <c r="P16" s="13">
        <v>10</v>
      </c>
      <c r="Q16" s="13">
        <v>4</v>
      </c>
      <c r="R16" s="13">
        <v>7</v>
      </c>
      <c r="S16" s="13">
        <v>13</v>
      </c>
      <c r="T16" s="18">
        <v>14</v>
      </c>
      <c r="U16" s="18">
        <v>15</v>
      </c>
      <c r="V16" s="15">
        <v>13</v>
      </c>
      <c r="W16" s="15">
        <v>19</v>
      </c>
      <c r="X16" s="15">
        <v>13</v>
      </c>
      <c r="Y16" s="15">
        <v>17</v>
      </c>
      <c r="Z16" s="15">
        <v>14</v>
      </c>
      <c r="AA16" s="15">
        <v>17</v>
      </c>
      <c r="AB16" s="15">
        <v>12</v>
      </c>
      <c r="AC16" s="15">
        <v>17</v>
      </c>
      <c r="AD16" s="15">
        <v>8</v>
      </c>
      <c r="AE16" s="15">
        <v>24</v>
      </c>
      <c r="AF16" s="15">
        <v>7</v>
      </c>
      <c r="AG16" s="15">
        <v>17</v>
      </c>
      <c r="AH16" s="15">
        <v>11</v>
      </c>
      <c r="AI16" s="15">
        <v>17</v>
      </c>
      <c r="AJ16" s="15">
        <v>6</v>
      </c>
      <c r="AK16" s="15">
        <v>6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DJ16" s="19"/>
    </row>
    <row r="17" spans="1:114" s="23" customFormat="1" ht="12.75">
      <c r="A17" s="1" t="s">
        <v>11</v>
      </c>
      <c r="B17" s="17">
        <f t="shared" si="0"/>
        <v>93</v>
      </c>
      <c r="C17" s="13">
        <f>SUM(M17:N17,P17,AL17,AP17,AR17,AT17,AX17,BB17,BH17,BN17)</f>
        <v>14</v>
      </c>
      <c r="D17" s="13">
        <f>SUM(S17,U17,W17,Y17,AA17,AC17,AE17,AG17,AI17,AK17,AM17,AO17,AQ17,AS17,AU17,AW17,AY17)</f>
        <v>79</v>
      </c>
      <c r="E17" s="14"/>
      <c r="F17" s="13"/>
      <c r="G17" s="13"/>
      <c r="H17" s="13"/>
      <c r="I17" s="13"/>
      <c r="J17" s="13"/>
      <c r="K17" s="13"/>
      <c r="L17" s="13"/>
      <c r="M17" s="13">
        <v>1</v>
      </c>
      <c r="N17" s="13">
        <v>2</v>
      </c>
      <c r="O17" s="13"/>
      <c r="P17" s="13">
        <v>2</v>
      </c>
      <c r="Q17" s="13"/>
      <c r="R17" s="13"/>
      <c r="S17" s="13">
        <v>3</v>
      </c>
      <c r="T17" s="15"/>
      <c r="U17" s="15">
        <v>2</v>
      </c>
      <c r="V17" s="15"/>
      <c r="W17" s="15">
        <v>3</v>
      </c>
      <c r="X17" s="15"/>
      <c r="Y17" s="15">
        <v>5</v>
      </c>
      <c r="Z17" s="15"/>
      <c r="AA17" s="15">
        <v>5</v>
      </c>
      <c r="AB17" s="15"/>
      <c r="AC17" s="15">
        <v>5</v>
      </c>
      <c r="AD17" s="15"/>
      <c r="AE17" s="15">
        <v>3</v>
      </c>
      <c r="AF17" s="15"/>
      <c r="AG17" s="15">
        <v>6</v>
      </c>
      <c r="AH17" s="15"/>
      <c r="AI17" s="15">
        <v>6</v>
      </c>
      <c r="AJ17" s="15"/>
      <c r="AK17" s="15">
        <v>5</v>
      </c>
      <c r="AL17" s="15">
        <v>1</v>
      </c>
      <c r="AM17" s="15">
        <v>6</v>
      </c>
      <c r="AN17" s="15"/>
      <c r="AO17" s="15">
        <v>5</v>
      </c>
      <c r="AP17" s="15">
        <v>1</v>
      </c>
      <c r="AQ17" s="15">
        <v>7</v>
      </c>
      <c r="AR17" s="15">
        <v>1</v>
      </c>
      <c r="AS17" s="15">
        <v>5</v>
      </c>
      <c r="AT17" s="15">
        <v>1</v>
      </c>
      <c r="AU17" s="15">
        <v>5</v>
      </c>
      <c r="AV17" s="15"/>
      <c r="AW17" s="15">
        <v>5</v>
      </c>
      <c r="AX17" s="15">
        <v>1</v>
      </c>
      <c r="AY17" s="15">
        <v>3</v>
      </c>
      <c r="AZ17" s="15"/>
      <c r="BA17" s="15"/>
      <c r="BB17" s="15">
        <v>1</v>
      </c>
      <c r="BC17" s="15"/>
      <c r="BD17" s="15"/>
      <c r="BE17" s="15"/>
      <c r="BF17" s="15"/>
      <c r="BG17" s="15"/>
      <c r="BH17" s="15">
        <v>2</v>
      </c>
      <c r="BI17" s="15"/>
      <c r="BJ17" s="15"/>
      <c r="BK17" s="15"/>
      <c r="BL17" s="15"/>
      <c r="BM17" s="15"/>
      <c r="BN17" s="15">
        <v>1</v>
      </c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DJ17" s="19"/>
    </row>
    <row r="18" spans="1:114" s="23" customFormat="1" ht="12.75">
      <c r="A18" s="1" t="s">
        <v>10</v>
      </c>
      <c r="B18" s="17">
        <f t="shared" si="0"/>
        <v>280</v>
      </c>
      <c r="C18" s="13">
        <f>SUM(M18:N18,P18,R18,T18,V18,X18,AB18,AD18,AH18,AJ18,AL18,AN18,AR18,AT18,AV18,AX18,BB18,BH18,BJ18,BV18)</f>
        <v>51</v>
      </c>
      <c r="D18" s="13">
        <f>SUM(Y18,AA18,AC18,AE18,AG18,AI18,AK18,AM18,AO18,AQ18,AS18,AU18,AW18,AY18,BA18,BC18,BE18,BG18,BI18,BK18,BM18,BO18,BQ18,BS18,BU18,BW18:IV18)</f>
        <v>229</v>
      </c>
      <c r="E18" s="14"/>
      <c r="F18" s="13"/>
      <c r="G18" s="13"/>
      <c r="H18" s="13"/>
      <c r="I18" s="13"/>
      <c r="J18" s="13"/>
      <c r="K18" s="13"/>
      <c r="L18" s="13"/>
      <c r="M18" s="13"/>
      <c r="N18" s="13">
        <v>1</v>
      </c>
      <c r="O18" s="13"/>
      <c r="P18" s="13">
        <v>6</v>
      </c>
      <c r="Q18" s="13"/>
      <c r="R18" s="13">
        <v>3</v>
      </c>
      <c r="S18" s="13"/>
      <c r="T18" s="15">
        <v>6</v>
      </c>
      <c r="U18" s="15"/>
      <c r="V18" s="15">
        <v>4</v>
      </c>
      <c r="W18" s="15"/>
      <c r="X18" s="15">
        <v>3</v>
      </c>
      <c r="Y18" s="15">
        <v>4</v>
      </c>
      <c r="Z18" s="15"/>
      <c r="AA18" s="15">
        <v>3</v>
      </c>
      <c r="AB18" s="15">
        <v>5</v>
      </c>
      <c r="AC18" s="15">
        <v>6</v>
      </c>
      <c r="AD18" s="15">
        <v>3</v>
      </c>
      <c r="AE18" s="15">
        <v>7</v>
      </c>
      <c r="AF18" s="15"/>
      <c r="AG18" s="15">
        <v>7</v>
      </c>
      <c r="AH18" s="15">
        <v>1</v>
      </c>
      <c r="AI18" s="15">
        <v>11</v>
      </c>
      <c r="AJ18" s="15">
        <v>4</v>
      </c>
      <c r="AK18" s="15">
        <v>7</v>
      </c>
      <c r="AL18" s="15">
        <v>2</v>
      </c>
      <c r="AM18" s="15">
        <v>8</v>
      </c>
      <c r="AN18" s="15">
        <v>1</v>
      </c>
      <c r="AO18" s="15">
        <v>8</v>
      </c>
      <c r="AP18" s="15"/>
      <c r="AQ18" s="15">
        <v>7</v>
      </c>
      <c r="AR18" s="15">
        <v>1</v>
      </c>
      <c r="AS18" s="15">
        <v>11</v>
      </c>
      <c r="AT18" s="15">
        <v>1</v>
      </c>
      <c r="AU18" s="15">
        <v>13</v>
      </c>
      <c r="AV18" s="15">
        <v>2</v>
      </c>
      <c r="AW18" s="15">
        <v>9</v>
      </c>
      <c r="AX18" s="15">
        <v>3</v>
      </c>
      <c r="AY18" s="15">
        <v>8</v>
      </c>
      <c r="AZ18" s="15"/>
      <c r="BA18" s="15">
        <v>11</v>
      </c>
      <c r="BB18" s="15">
        <v>2</v>
      </c>
      <c r="BC18" s="15">
        <v>14</v>
      </c>
      <c r="BD18" s="15"/>
      <c r="BE18" s="15">
        <v>14</v>
      </c>
      <c r="BF18" s="15"/>
      <c r="BG18" s="15">
        <v>4</v>
      </c>
      <c r="BH18" s="15">
        <v>1</v>
      </c>
      <c r="BI18" s="15">
        <v>10</v>
      </c>
      <c r="BJ18" s="15">
        <v>1</v>
      </c>
      <c r="BK18" s="15">
        <v>5</v>
      </c>
      <c r="BL18" s="15"/>
      <c r="BM18" s="15">
        <v>12</v>
      </c>
      <c r="BN18" s="15"/>
      <c r="BO18" s="15">
        <v>5</v>
      </c>
      <c r="BP18" s="15"/>
      <c r="BQ18" s="15">
        <v>8</v>
      </c>
      <c r="BR18" s="15"/>
      <c r="BS18" s="15">
        <v>8</v>
      </c>
      <c r="BT18" s="15"/>
      <c r="BU18" s="15">
        <v>3</v>
      </c>
      <c r="BV18" s="15">
        <v>1</v>
      </c>
      <c r="BW18" s="15">
        <v>3</v>
      </c>
      <c r="BX18" s="15"/>
      <c r="BY18" s="15">
        <v>3</v>
      </c>
      <c r="BZ18" s="15"/>
      <c r="CA18" s="15">
        <v>3</v>
      </c>
      <c r="CB18" s="15"/>
      <c r="CC18" s="15">
        <v>3</v>
      </c>
      <c r="CD18" s="15"/>
      <c r="CE18" s="15">
        <v>2</v>
      </c>
      <c r="CF18" s="15"/>
      <c r="CG18" s="15"/>
      <c r="CH18" s="15"/>
      <c r="CI18" s="15">
        <v>2</v>
      </c>
      <c r="CJ18" s="15"/>
      <c r="CK18" s="15">
        <v>2</v>
      </c>
      <c r="CL18" s="15"/>
      <c r="CM18" s="15">
        <v>2</v>
      </c>
      <c r="CN18" s="15"/>
      <c r="CO18" s="15">
        <v>1</v>
      </c>
      <c r="CP18" s="15"/>
      <c r="CQ18" s="15">
        <v>1</v>
      </c>
      <c r="CR18" s="15"/>
      <c r="CS18" s="15">
        <v>1</v>
      </c>
      <c r="CT18" s="15"/>
      <c r="CU18" s="15">
        <v>1</v>
      </c>
      <c r="CV18" s="15"/>
      <c r="CW18" s="15">
        <v>1</v>
      </c>
      <c r="DA18" s="23">
        <v>1</v>
      </c>
      <c r="DJ18" s="19"/>
    </row>
    <row r="19" spans="1:114" s="23" customFormat="1" ht="12.75">
      <c r="A19" s="1" t="s">
        <v>12</v>
      </c>
      <c r="B19" s="17">
        <f t="shared" si="0"/>
        <v>2</v>
      </c>
      <c r="C19" s="13">
        <f>SUM(N19:P19)</f>
        <v>2</v>
      </c>
      <c r="D19" s="13"/>
      <c r="E19" s="14"/>
      <c r="F19" s="13"/>
      <c r="G19" s="13"/>
      <c r="H19" s="13"/>
      <c r="I19" s="13"/>
      <c r="J19" s="13"/>
      <c r="K19" s="13"/>
      <c r="L19" s="13"/>
      <c r="M19" s="13"/>
      <c r="N19" s="13">
        <v>1</v>
      </c>
      <c r="O19" s="13"/>
      <c r="P19" s="13">
        <v>1</v>
      </c>
      <c r="Q19" s="13"/>
      <c r="R19" s="13"/>
      <c r="S19" s="13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DJ19" s="19"/>
    </row>
    <row r="20" spans="1:114" s="23" customFormat="1" ht="12.75">
      <c r="A20" s="1" t="s">
        <v>13</v>
      </c>
      <c r="B20" s="17">
        <f t="shared" si="0"/>
        <v>31</v>
      </c>
      <c r="C20" s="13">
        <f>SUM(P20:AJ20)</f>
        <v>31</v>
      </c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1</v>
      </c>
      <c r="Q20" s="13"/>
      <c r="R20" s="13">
        <v>4</v>
      </c>
      <c r="S20" s="13"/>
      <c r="T20" s="15">
        <v>5</v>
      </c>
      <c r="U20" s="15"/>
      <c r="V20" s="15">
        <v>5</v>
      </c>
      <c r="W20" s="15"/>
      <c r="X20" s="15">
        <v>1</v>
      </c>
      <c r="Y20" s="15"/>
      <c r="Z20" s="15">
        <v>2</v>
      </c>
      <c r="AA20" s="15"/>
      <c r="AB20" s="15">
        <v>1</v>
      </c>
      <c r="AC20" s="15"/>
      <c r="AD20" s="15">
        <v>4</v>
      </c>
      <c r="AE20" s="15"/>
      <c r="AF20" s="15">
        <v>3</v>
      </c>
      <c r="AG20" s="15"/>
      <c r="AH20" s="15">
        <v>3</v>
      </c>
      <c r="AI20" s="15"/>
      <c r="AJ20" s="15">
        <v>2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DJ20" s="19"/>
    </row>
    <row r="21" spans="1:114" s="23" customFormat="1" ht="12.75">
      <c r="A21" s="7" t="s">
        <v>14</v>
      </c>
      <c r="B21" s="12">
        <f t="shared" si="0"/>
        <v>3</v>
      </c>
      <c r="C21" s="15">
        <f>SUM(X21:Z21)</f>
        <v>3</v>
      </c>
      <c r="E21" s="19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1</v>
      </c>
      <c r="Y21" s="15"/>
      <c r="Z21" s="15">
        <v>2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DJ21" s="19"/>
    </row>
    <row r="22" spans="1:114" s="23" customFormat="1" ht="12.75">
      <c r="A22" s="7" t="s">
        <v>15</v>
      </c>
      <c r="B22" s="12">
        <f t="shared" si="0"/>
        <v>8</v>
      </c>
      <c r="C22" s="15"/>
      <c r="D22" s="23">
        <f>SUM(AA22:AK22)</f>
        <v>8</v>
      </c>
      <c r="E22" s="1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>
        <v>1</v>
      </c>
      <c r="AB22" s="15"/>
      <c r="AC22" s="15">
        <v>2</v>
      </c>
      <c r="AD22" s="15"/>
      <c r="AE22" s="15">
        <v>2</v>
      </c>
      <c r="AF22" s="15"/>
      <c r="AG22" s="15">
        <v>2</v>
      </c>
      <c r="AH22" s="15"/>
      <c r="AI22" s="15"/>
      <c r="AJ22" s="15"/>
      <c r="AK22" s="15">
        <v>1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DJ22" s="19"/>
    </row>
    <row r="23" spans="1:114" s="23" customFormat="1" ht="12.75">
      <c r="A23" s="7" t="s">
        <v>16</v>
      </c>
      <c r="B23" s="12">
        <f>SUM(H23:IV23)</f>
        <v>773</v>
      </c>
      <c r="C23" s="15">
        <f>SUM(AF23+CZ23+DB23+DH23,AH23+DE23,AJ23,AL23,AN23,AP23,AR23,AT23,AV23,AX23,AZ23,BB23,BD23,BF23,BH23,BJ23,BL23,BN23,BP23,BR23,BT23,BV23,BX23,BZ23,CB23,CD23,CF23,CH23,CJ23,CL23+CN23+CP23+CR23+CT23+CV23+CX23)</f>
        <v>338</v>
      </c>
      <c r="D23" s="23">
        <f>SUM(AE23+AG23+AI23+AK23+AM23+AO23+AQ23+AS23+AU23+AW23+AY23+BA23+BC23+BE23+BG23+BI23+BK23+BM23+BO23+BQ23+BS23+BU23+BW23+BY23+CA23+CC23+CE23+CI23+CK23+CO23+CS23+CU23+CW23+CY23,DA23+DC23+DF23)</f>
        <v>435</v>
      </c>
      <c r="E23" s="1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>
        <v>3</v>
      </c>
      <c r="AF23" s="15">
        <v>7</v>
      </c>
      <c r="AG23" s="15">
        <v>3</v>
      </c>
      <c r="AH23" s="15">
        <v>4</v>
      </c>
      <c r="AI23" s="15">
        <v>6</v>
      </c>
      <c r="AJ23" s="15">
        <v>9</v>
      </c>
      <c r="AK23" s="15">
        <v>15</v>
      </c>
      <c r="AL23" s="15">
        <v>15</v>
      </c>
      <c r="AM23" s="15">
        <v>24</v>
      </c>
      <c r="AN23" s="15">
        <v>18</v>
      </c>
      <c r="AO23" s="15">
        <v>27</v>
      </c>
      <c r="AP23" s="15">
        <v>10</v>
      </c>
      <c r="AQ23" s="15">
        <v>37</v>
      </c>
      <c r="AR23" s="15">
        <v>13</v>
      </c>
      <c r="AS23" s="15">
        <v>32</v>
      </c>
      <c r="AT23" s="15">
        <v>22</v>
      </c>
      <c r="AU23" s="15">
        <v>20</v>
      </c>
      <c r="AV23" s="15">
        <v>23</v>
      </c>
      <c r="AW23" s="15">
        <v>21</v>
      </c>
      <c r="AX23" s="15">
        <v>13</v>
      </c>
      <c r="AY23" s="15">
        <v>28</v>
      </c>
      <c r="AZ23" s="15">
        <v>12</v>
      </c>
      <c r="BA23" s="15">
        <v>28</v>
      </c>
      <c r="BB23" s="15">
        <v>12</v>
      </c>
      <c r="BC23" s="15">
        <v>26</v>
      </c>
      <c r="BD23" s="15">
        <v>17</v>
      </c>
      <c r="BE23" s="15">
        <v>16</v>
      </c>
      <c r="BF23" s="15">
        <v>13</v>
      </c>
      <c r="BG23" s="15">
        <v>21</v>
      </c>
      <c r="BH23" s="15">
        <v>15</v>
      </c>
      <c r="BI23" s="15">
        <v>21</v>
      </c>
      <c r="BJ23" s="15">
        <v>9</v>
      </c>
      <c r="BK23" s="15">
        <v>24</v>
      </c>
      <c r="BL23" s="15">
        <v>3</v>
      </c>
      <c r="BM23" s="15">
        <v>20</v>
      </c>
      <c r="BN23" s="15">
        <v>3</v>
      </c>
      <c r="BO23" s="15">
        <v>13</v>
      </c>
      <c r="BP23" s="15">
        <v>4</v>
      </c>
      <c r="BQ23" s="15">
        <v>13</v>
      </c>
      <c r="BR23" s="15">
        <v>4</v>
      </c>
      <c r="BS23" s="15">
        <v>7</v>
      </c>
      <c r="BT23" s="15">
        <v>7</v>
      </c>
      <c r="BU23" s="15">
        <v>4</v>
      </c>
      <c r="BV23" s="15">
        <v>6</v>
      </c>
      <c r="BW23" s="15">
        <v>4</v>
      </c>
      <c r="BX23" s="15">
        <v>6</v>
      </c>
      <c r="BY23" s="15">
        <v>3</v>
      </c>
      <c r="BZ23" s="15">
        <v>7</v>
      </c>
      <c r="CA23" s="15">
        <v>3</v>
      </c>
      <c r="CB23" s="15">
        <v>7</v>
      </c>
      <c r="CC23" s="15">
        <v>1</v>
      </c>
      <c r="CD23" s="15">
        <v>9</v>
      </c>
      <c r="CE23" s="15">
        <v>3</v>
      </c>
      <c r="CF23" s="15">
        <v>13</v>
      </c>
      <c r="CG23" s="15"/>
      <c r="CH23" s="15">
        <v>6</v>
      </c>
      <c r="CI23" s="15">
        <v>1</v>
      </c>
      <c r="CJ23" s="15">
        <v>3</v>
      </c>
      <c r="CK23" s="15">
        <v>2</v>
      </c>
      <c r="CL23" s="15">
        <v>4</v>
      </c>
      <c r="CM23" s="15"/>
      <c r="CN23" s="15">
        <v>4</v>
      </c>
      <c r="CO23" s="15">
        <v>1</v>
      </c>
      <c r="CP23" s="15">
        <v>6</v>
      </c>
      <c r="CQ23" s="15"/>
      <c r="CR23" s="15">
        <v>5</v>
      </c>
      <c r="CS23" s="15">
        <v>1</v>
      </c>
      <c r="CT23" s="15">
        <v>5</v>
      </c>
      <c r="CU23" s="15">
        <v>1</v>
      </c>
      <c r="CV23" s="15">
        <v>4</v>
      </c>
      <c r="CW23" s="15">
        <v>1</v>
      </c>
      <c r="CX23" s="23">
        <v>5</v>
      </c>
      <c r="CY23" s="23">
        <v>2</v>
      </c>
      <c r="CZ23" s="23">
        <v>5</v>
      </c>
      <c r="DA23" s="23">
        <v>1</v>
      </c>
      <c r="DB23" s="23">
        <v>5</v>
      </c>
      <c r="DC23" s="23">
        <v>1</v>
      </c>
      <c r="DE23" s="23">
        <v>4</v>
      </c>
      <c r="DF23" s="23">
        <v>1</v>
      </c>
      <c r="DH23" s="23">
        <v>1</v>
      </c>
      <c r="DJ23" s="19"/>
    </row>
    <row r="24" spans="1:114" s="23" customFormat="1" ht="12.75">
      <c r="A24" s="7" t="s">
        <v>17</v>
      </c>
      <c r="B24" s="12">
        <f>SUM(AL24:IV24)</f>
        <v>72</v>
      </c>
      <c r="C24" s="15">
        <f>SUM(F24:IV24)</f>
        <v>72</v>
      </c>
      <c r="E24" s="19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</v>
      </c>
      <c r="AW24" s="15"/>
      <c r="AX24" s="15">
        <v>1</v>
      </c>
      <c r="AY24" s="15"/>
      <c r="AZ24" s="15">
        <v>4</v>
      </c>
      <c r="BA24" s="15"/>
      <c r="BB24" s="15">
        <v>2</v>
      </c>
      <c r="BC24" s="15"/>
      <c r="BD24" s="15">
        <v>4</v>
      </c>
      <c r="BE24" s="15"/>
      <c r="BF24" s="15">
        <v>10</v>
      </c>
      <c r="BG24" s="15"/>
      <c r="BH24" s="15">
        <v>9</v>
      </c>
      <c r="BI24" s="15"/>
      <c r="BJ24" s="15">
        <v>5</v>
      </c>
      <c r="BK24" s="15"/>
      <c r="BL24" s="15">
        <v>9</v>
      </c>
      <c r="BM24" s="15"/>
      <c r="BN24" s="15">
        <v>8</v>
      </c>
      <c r="BO24" s="15"/>
      <c r="BP24" s="15">
        <v>7</v>
      </c>
      <c r="BQ24" s="15"/>
      <c r="BR24" s="15">
        <v>6</v>
      </c>
      <c r="BS24" s="15"/>
      <c r="BT24" s="15">
        <v>4</v>
      </c>
      <c r="BU24" s="15"/>
      <c r="BV24" s="15">
        <v>2</v>
      </c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DJ24" s="19"/>
    </row>
    <row r="25" spans="1:114" s="23" customFormat="1" ht="12.75">
      <c r="A25" s="7" t="s">
        <v>18</v>
      </c>
      <c r="B25" s="12">
        <f>SUM(BP25:IV25)</f>
        <v>42</v>
      </c>
      <c r="C25" s="15">
        <f>SUM(F25:IV25)</f>
        <v>42</v>
      </c>
      <c r="E25" s="19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>
        <v>2</v>
      </c>
      <c r="CI25" s="15"/>
      <c r="CJ25" s="15">
        <v>2</v>
      </c>
      <c r="CK25" s="15"/>
      <c r="CL25" s="15">
        <v>4</v>
      </c>
      <c r="CM25" s="15"/>
      <c r="CN25" s="15">
        <v>2</v>
      </c>
      <c r="CO25" s="15"/>
      <c r="CP25" s="15">
        <v>5</v>
      </c>
      <c r="CQ25" s="15"/>
      <c r="CR25" s="15">
        <v>2</v>
      </c>
      <c r="CS25" s="15"/>
      <c r="CT25" s="15">
        <v>5</v>
      </c>
      <c r="CU25" s="15"/>
      <c r="CV25" s="15">
        <v>3</v>
      </c>
      <c r="CW25" s="15"/>
      <c r="CX25" s="23">
        <v>4</v>
      </c>
      <c r="CZ25" s="23">
        <v>4</v>
      </c>
      <c r="DB25" s="23">
        <v>4</v>
      </c>
      <c r="DE25" s="23">
        <v>5</v>
      </c>
      <c r="DJ25" s="19"/>
    </row>
    <row r="26" spans="1:114" s="23" customFormat="1" ht="12.75">
      <c r="A26" s="32" t="s">
        <v>26</v>
      </c>
      <c r="B26" s="12">
        <f>SUM(BV26:IV26)</f>
        <v>12</v>
      </c>
      <c r="C26" s="15">
        <f>SUM(CR26+DB26+DH26,CZ26+DE26)</f>
        <v>6</v>
      </c>
      <c r="D26" s="23">
        <f>SUM(CO26+DC26+DF26,CS26,CY26,DA26)</f>
        <v>6</v>
      </c>
      <c r="E26" s="1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5">
        <v>1</v>
      </c>
      <c r="CP26" s="15"/>
      <c r="CQ26" s="15"/>
      <c r="CR26" s="15">
        <v>1</v>
      </c>
      <c r="CS26" s="15">
        <v>1</v>
      </c>
      <c r="CT26" s="15"/>
      <c r="CU26" s="15"/>
      <c r="CV26" s="15"/>
      <c r="CW26" s="15"/>
      <c r="CY26" s="23">
        <v>1</v>
      </c>
      <c r="CZ26" s="23">
        <v>1</v>
      </c>
      <c r="DA26" s="23">
        <v>1</v>
      </c>
      <c r="DB26" s="23">
        <v>2</v>
      </c>
      <c r="DC26" s="23">
        <v>1</v>
      </c>
      <c r="DE26" s="23">
        <v>1</v>
      </c>
      <c r="DF26" s="23">
        <v>1</v>
      </c>
      <c r="DH26" s="23">
        <v>1</v>
      </c>
      <c r="DJ26" s="19"/>
    </row>
    <row r="27" spans="1:114" s="23" customFormat="1" ht="12.75">
      <c r="A27" s="32" t="s">
        <v>27</v>
      </c>
      <c r="B27" s="12">
        <f>SUM(BX27:IV27)</f>
        <v>7</v>
      </c>
      <c r="C27" s="23">
        <f>SUM(CR27,CX27)</f>
        <v>2</v>
      </c>
      <c r="D27" s="23">
        <f>SUM(CW27,DC27)</f>
        <v>5</v>
      </c>
      <c r="E27" s="19"/>
      <c r="CR27" s="23">
        <v>1</v>
      </c>
      <c r="CW27" s="23">
        <v>1</v>
      </c>
      <c r="CX27" s="23">
        <v>1</v>
      </c>
      <c r="DC27" s="23">
        <v>4</v>
      </c>
      <c r="DJ27" s="19"/>
    </row>
    <row r="28" spans="1:114" s="15" customFormat="1" ht="12.75">
      <c r="A28" s="22" t="s">
        <v>20</v>
      </c>
      <c r="B28" s="12">
        <f>SUM(F28:IV28)</f>
        <v>2</v>
      </c>
      <c r="C28" s="27"/>
      <c r="D28" s="23"/>
      <c r="E28" s="19">
        <f>SUM(F28:IV28)</f>
        <v>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>
        <v>1</v>
      </c>
      <c r="DE28" s="23"/>
      <c r="DF28" s="23"/>
      <c r="DG28" s="23">
        <v>1</v>
      </c>
      <c r="DH28" s="23"/>
      <c r="DI28" s="23"/>
      <c r="DJ28" s="19"/>
    </row>
    <row r="29" spans="1:114" s="15" customFormat="1" ht="13.5" thickBot="1">
      <c r="A29" s="29" t="s">
        <v>22</v>
      </c>
      <c r="B29" s="16">
        <f>SUM(DD29+DG29)</f>
        <v>2</v>
      </c>
      <c r="C29" s="4"/>
      <c r="D29" s="4"/>
      <c r="E29" s="20">
        <f>SUM(DD29+DG29)</f>
        <v>2</v>
      </c>
      <c r="F29" s="3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20"/>
    </row>
    <row r="30" spans="1:5" s="15" customFormat="1" ht="12.75">
      <c r="A30" s="22"/>
      <c r="B30" s="23"/>
      <c r="C30" s="23"/>
      <c r="D30" s="23"/>
      <c r="E30" s="23"/>
    </row>
    <row r="31" spans="1:5" s="15" customFormat="1" ht="12.75">
      <c r="A31" s="22"/>
      <c r="B31" s="23"/>
      <c r="C31" s="23"/>
      <c r="D31" s="23"/>
      <c r="E31" s="23"/>
    </row>
    <row r="32" spans="1:5" s="15" customFormat="1" ht="12.75">
      <c r="A32" s="22"/>
      <c r="B32" s="23"/>
      <c r="C32" s="23"/>
      <c r="D32" s="23"/>
      <c r="E32" s="23"/>
    </row>
    <row r="33" spans="1:5" s="15" customFormat="1" ht="12.75">
      <c r="A33" s="22"/>
      <c r="B33" s="23"/>
      <c r="C33" s="23"/>
      <c r="D33" s="23"/>
      <c r="E33" s="23"/>
    </row>
    <row r="34" spans="1:5" s="15" customFormat="1" ht="12.75">
      <c r="A34" s="22"/>
      <c r="B34" s="23"/>
      <c r="C34" s="23"/>
      <c r="D34" s="23"/>
      <c r="E34" s="23"/>
    </row>
    <row r="35" spans="1:5" s="15" customFormat="1" ht="12.75">
      <c r="A35" s="22"/>
      <c r="B35" s="23"/>
      <c r="C35" s="23"/>
      <c r="D35" s="23"/>
      <c r="E35" s="23"/>
    </row>
    <row r="36" spans="1:5" s="15" customFormat="1" ht="12.75">
      <c r="A36" s="22"/>
      <c r="B36" s="23"/>
      <c r="C36" s="23"/>
      <c r="D36" s="23"/>
      <c r="E36" s="23"/>
    </row>
    <row r="37" spans="1:5" s="15" customFormat="1" ht="12.75">
      <c r="A37" s="22"/>
      <c r="B37" s="23"/>
      <c r="C37" s="23"/>
      <c r="D37" s="23"/>
      <c r="E37" s="23"/>
    </row>
    <row r="38" spans="1:5" s="15" customFormat="1" ht="12.75">
      <c r="A38" s="22"/>
      <c r="B38" s="23"/>
      <c r="C38" s="23"/>
      <c r="D38" s="23"/>
      <c r="E38" s="23"/>
    </row>
    <row r="39" spans="1:5" s="15" customFormat="1" ht="12.75">
      <c r="A39" s="22"/>
      <c r="B39" s="23"/>
      <c r="C39" s="23"/>
      <c r="D39" s="23"/>
      <c r="E39" s="23"/>
    </row>
    <row r="40" spans="1:5" s="15" customFormat="1" ht="12.75">
      <c r="A40" s="22"/>
      <c r="B40" s="23"/>
      <c r="C40" s="23"/>
      <c r="D40" s="23"/>
      <c r="E40" s="23"/>
    </row>
    <row r="41" spans="1:5" s="15" customFormat="1" ht="12.75">
      <c r="A41" s="22"/>
      <c r="B41" s="23"/>
      <c r="C41" s="23"/>
      <c r="D41" s="23"/>
      <c r="E41" s="23"/>
    </row>
    <row r="42" spans="1:5" s="15" customFormat="1" ht="12.75">
      <c r="A42" s="22"/>
      <c r="B42" s="23"/>
      <c r="C42" s="23"/>
      <c r="D42" s="23"/>
      <c r="E42" s="23"/>
    </row>
    <row r="43" spans="1:5" s="15" customFormat="1" ht="12.75">
      <c r="A43" s="22"/>
      <c r="B43" s="23"/>
      <c r="C43" s="23"/>
      <c r="D43" s="23"/>
      <c r="E43" s="23"/>
    </row>
    <row r="44" spans="1:5" s="15" customFormat="1" ht="12.75">
      <c r="A44" s="22"/>
      <c r="B44" s="23"/>
      <c r="C44" s="23"/>
      <c r="D44" s="23"/>
      <c r="E44" s="23"/>
    </row>
    <row r="45" spans="1:5" s="15" customFormat="1" ht="12.75">
      <c r="A45" s="22"/>
      <c r="B45" s="23"/>
      <c r="C45" s="23"/>
      <c r="D45" s="23"/>
      <c r="E45" s="23"/>
    </row>
    <row r="46" spans="1:5" s="15" customFormat="1" ht="12.75">
      <c r="A46" s="22"/>
      <c r="B46" s="23"/>
      <c r="C46" s="23"/>
      <c r="D46" s="23"/>
      <c r="E46" s="23"/>
    </row>
    <row r="47" spans="1:5" s="15" customFormat="1" ht="12.75">
      <c r="A47" s="22"/>
      <c r="B47" s="23"/>
      <c r="C47" s="23"/>
      <c r="D47" s="23"/>
      <c r="E47" s="23"/>
    </row>
    <row r="48" spans="1:5" s="15" customFormat="1" ht="12.75">
      <c r="A48" s="22"/>
      <c r="B48" s="23"/>
      <c r="C48" s="23"/>
      <c r="D48" s="23"/>
      <c r="E48" s="23"/>
    </row>
  </sheetData>
  <sheetProtection/>
  <mergeCells count="98">
    <mergeCell ref="DE1:DG1"/>
    <mergeCell ref="DE2:DG2"/>
    <mergeCell ref="CZ1:DA1"/>
    <mergeCell ref="CZ2:DA2"/>
    <mergeCell ref="BR1:BS1"/>
    <mergeCell ref="BR2:BS2"/>
    <mergeCell ref="BX1:BY1"/>
    <mergeCell ref="BX2:BY2"/>
    <mergeCell ref="BZ1:CA1"/>
    <mergeCell ref="BZ2:CA2"/>
    <mergeCell ref="BT1:BU1"/>
    <mergeCell ref="BT2:BU2"/>
    <mergeCell ref="BH1:BI1"/>
    <mergeCell ref="BH2:BI2"/>
    <mergeCell ref="BJ1:BK1"/>
    <mergeCell ref="BJ2:BK2"/>
    <mergeCell ref="BL1:BM1"/>
    <mergeCell ref="BL2:BM2"/>
    <mergeCell ref="BN1:BO1"/>
    <mergeCell ref="BN2:BO2"/>
    <mergeCell ref="BP1:BQ1"/>
    <mergeCell ref="BP2:BQ2"/>
    <mergeCell ref="BF2:BG2"/>
    <mergeCell ref="AZ1:BA1"/>
    <mergeCell ref="AZ2:BA2"/>
    <mergeCell ref="BB1:BC1"/>
    <mergeCell ref="BB2:BC2"/>
    <mergeCell ref="BD1:BE1"/>
    <mergeCell ref="BD2:BE2"/>
    <mergeCell ref="BF1:BG1"/>
    <mergeCell ref="AV1:AW1"/>
    <mergeCell ref="AV2:AW2"/>
    <mergeCell ref="AX1:AY1"/>
    <mergeCell ref="AX2:AY2"/>
    <mergeCell ref="Z1:AA1"/>
    <mergeCell ref="Z2:AA2"/>
    <mergeCell ref="AR1:AS1"/>
    <mergeCell ref="AR2:AS2"/>
    <mergeCell ref="AT1:AU1"/>
    <mergeCell ref="AT2:AU2"/>
    <mergeCell ref="AN1:AO1"/>
    <mergeCell ref="AN2:AO2"/>
    <mergeCell ref="AP1:AQ1"/>
    <mergeCell ref="AP2:AQ2"/>
    <mergeCell ref="N2:O2"/>
    <mergeCell ref="P2:Q2"/>
    <mergeCell ref="R2:S2"/>
    <mergeCell ref="N1:O1"/>
    <mergeCell ref="P1:Q1"/>
    <mergeCell ref="R1:S1"/>
    <mergeCell ref="AJ1:AK1"/>
    <mergeCell ref="AJ2:AK2"/>
    <mergeCell ref="T1:U1"/>
    <mergeCell ref="T2:U2"/>
    <mergeCell ref="V1:W1"/>
    <mergeCell ref="V2:W2"/>
    <mergeCell ref="AB1:AC1"/>
    <mergeCell ref="AB2:AC2"/>
    <mergeCell ref="X1:Y1"/>
    <mergeCell ref="X2:Y2"/>
    <mergeCell ref="CD1:CE1"/>
    <mergeCell ref="CD2:CE2"/>
    <mergeCell ref="AD1:AE1"/>
    <mergeCell ref="AD2:AE2"/>
    <mergeCell ref="AF1:AG1"/>
    <mergeCell ref="AF2:AG2"/>
    <mergeCell ref="AL1:AM1"/>
    <mergeCell ref="AL2:AM2"/>
    <mergeCell ref="AH1:AI1"/>
    <mergeCell ref="AH2:AI2"/>
    <mergeCell ref="BV1:BW1"/>
    <mergeCell ref="BV2:BW2"/>
    <mergeCell ref="CF1:CG1"/>
    <mergeCell ref="CF2:CG2"/>
    <mergeCell ref="CJ1:CK1"/>
    <mergeCell ref="CJ2:CK2"/>
    <mergeCell ref="CH1:CI1"/>
    <mergeCell ref="CH2:CI2"/>
    <mergeCell ref="CB1:CC1"/>
    <mergeCell ref="CB2:CC2"/>
    <mergeCell ref="CV1:CW1"/>
    <mergeCell ref="CV2:CW2"/>
    <mergeCell ref="CL1:CM1"/>
    <mergeCell ref="CL2:CM2"/>
    <mergeCell ref="CN1:CO1"/>
    <mergeCell ref="CN2:CO2"/>
    <mergeCell ref="CP1:CQ1"/>
    <mergeCell ref="CP2:CQ2"/>
    <mergeCell ref="DH1:DJ1"/>
    <mergeCell ref="DH2:DJ2"/>
    <mergeCell ref="DB1:DD1"/>
    <mergeCell ref="DB2:DD2"/>
    <mergeCell ref="CR1:CS1"/>
    <mergeCell ref="CR2:CS2"/>
    <mergeCell ref="CX1:CY1"/>
    <mergeCell ref="CX2:CY2"/>
    <mergeCell ref="CT1:CU1"/>
    <mergeCell ref="CT2:CU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1996-10-08T23:32:33Z</dcterms:created>
  <dcterms:modified xsi:type="dcterms:W3CDTF">2013-02-14T17:56:37Z</dcterms:modified>
  <cp:category/>
  <cp:version/>
  <cp:contentType/>
  <cp:contentStatus/>
</cp:coreProperties>
</file>